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300" windowWidth="12405" windowHeight="12795" activeTab="1"/>
  </bookViews>
  <sheets>
    <sheet name="Koptāme" sheetId="5" r:id="rId1"/>
    <sheet name="Lokālā tāme  kondicionēšāna" sheetId="7" r:id="rId2"/>
  </sheets>
  <calcPr calcId="114210"/>
</workbook>
</file>

<file path=xl/calcChain.xml><?xml version="1.0" encoding="utf-8"?>
<calcChain xmlns="http://schemas.openxmlformats.org/spreadsheetml/2006/main">
  <c r="A4" i="7"/>
  <c r="G14"/>
  <c r="G15"/>
  <c r="G16"/>
  <c r="G17"/>
  <c r="G13"/>
  <c r="L13"/>
  <c r="L14"/>
  <c r="L15"/>
  <c r="L16"/>
  <c r="L17"/>
  <c r="L18"/>
  <c r="L19"/>
  <c r="M13"/>
  <c r="M14"/>
  <c r="M15"/>
  <c r="M16"/>
  <c r="M17"/>
  <c r="M18"/>
  <c r="M19"/>
  <c r="N13"/>
  <c r="N14"/>
  <c r="N15"/>
  <c r="N16"/>
  <c r="N17"/>
  <c r="N18"/>
  <c r="N19"/>
  <c r="K13"/>
  <c r="K14"/>
  <c r="K15"/>
  <c r="K16"/>
  <c r="K17"/>
  <c r="K18"/>
  <c r="K19"/>
  <c r="O24"/>
  <c r="O17"/>
  <c r="O18"/>
  <c r="O19"/>
  <c r="O20"/>
  <c r="O21"/>
  <c r="O23"/>
  <c r="O22"/>
  <c r="O25"/>
  <c r="C13" i="5"/>
  <c r="J17" i="7"/>
  <c r="C15" i="5"/>
  <c r="C16"/>
  <c r="C17"/>
  <c r="O7" i="7"/>
  <c r="J13"/>
  <c r="O13"/>
  <c r="J14"/>
  <c r="O14"/>
  <c r="J15"/>
  <c r="O15"/>
  <c r="J16"/>
  <c r="O16"/>
  <c r="J18"/>
  <c r="O26"/>
  <c r="O27"/>
</calcChain>
</file>

<file path=xl/sharedStrings.xml><?xml version="1.0" encoding="utf-8"?>
<sst xmlns="http://schemas.openxmlformats.org/spreadsheetml/2006/main" count="62" uniqueCount="55">
  <si>
    <t>Darba nosaukums</t>
  </si>
  <si>
    <t>m</t>
  </si>
  <si>
    <t>KOPĀ:</t>
  </si>
  <si>
    <t>Tiešās izmaksas KOPĀ</t>
  </si>
  <si>
    <t>Attīstība (Peļņa)</t>
  </si>
  <si>
    <t>Kopā:</t>
  </si>
  <si>
    <t>PVN:</t>
  </si>
  <si>
    <t>Pavisam būvniecības izmaksas:</t>
  </si>
  <si>
    <t>Darba alga</t>
  </si>
  <si>
    <t>Materiāli</t>
  </si>
  <si>
    <t>Mehānismi</t>
  </si>
  <si>
    <t>Nr.p.k.</t>
  </si>
  <si>
    <t>Mērv.</t>
  </si>
  <si>
    <t>Daudz.</t>
  </si>
  <si>
    <r>
      <t>Virsizdevumi (</t>
    </r>
    <r>
      <rPr>
        <i/>
        <sz val="9"/>
        <rFont val="Times New Roman"/>
        <family val="1"/>
        <charset val="186"/>
      </rPr>
      <t>t.sk. Darba aizsardzība</t>
    </r>
    <r>
      <rPr>
        <sz val="9"/>
        <rFont val="Times New Roman"/>
        <family val="1"/>
        <charset val="186"/>
      </rPr>
      <t xml:space="preserve">) </t>
    </r>
  </si>
  <si>
    <t>laika norma c/h</t>
  </si>
  <si>
    <t>Kopā</t>
  </si>
  <si>
    <t>Darbietilpība (c/h)</t>
  </si>
  <si>
    <t>Summa</t>
  </si>
  <si>
    <t>Darba devēja sociālais nodoklis (no d/ algas)</t>
  </si>
  <si>
    <t>Vienības izmaksas EUR</t>
  </si>
  <si>
    <t>Kopējās izmaksas EUR</t>
  </si>
  <si>
    <t>EUR</t>
  </si>
  <si>
    <t>Darba samaksas likme (EUR/h)</t>
  </si>
  <si>
    <r>
      <rPr>
        <b/>
        <sz val="10"/>
        <rFont val="Times New Roman"/>
        <family val="1"/>
        <charset val="186"/>
      </rPr>
      <t>Objekta adrese:</t>
    </r>
    <r>
      <rPr>
        <sz val="10"/>
        <rFont val="Times New Roman"/>
        <family val="1"/>
        <charset val="186"/>
      </rPr>
      <t xml:space="preserve"> Dzērbenes iela 14, Rīga, LV-1006</t>
    </r>
  </si>
  <si>
    <t>Sastādīja_____________________________</t>
  </si>
  <si>
    <t xml:space="preserve">              Pārbaudīja:__________________________</t>
  </si>
  <si>
    <t xml:space="preserve">                             (paraksts un tā atšifrējums, datums)</t>
  </si>
  <si>
    <t>Tāmes izmaksas bez PVN, EUR</t>
  </si>
  <si>
    <t>kompl.</t>
  </si>
  <si>
    <t>gb</t>
  </si>
  <si>
    <t xml:space="preserve">             (paraksts un tā atšifrējums, datums)                       </t>
  </si>
  <si>
    <t>Materiālu,  būvgružu transporta izdevumi</t>
  </si>
  <si>
    <t>Objekta nosaukums :</t>
  </si>
  <si>
    <t>Objekta adrese:</t>
  </si>
  <si>
    <t xml:space="preserve">Pasūtījuma Nr.: </t>
  </si>
  <si>
    <t>Objekta nosaukums</t>
  </si>
  <si>
    <t xml:space="preserve">Pavisam Kopā </t>
  </si>
  <si>
    <t>PVN 21%</t>
  </si>
  <si>
    <t>Dzērbenes iela 14, Rīga, LV-1006</t>
  </si>
  <si>
    <t>KONDICIONĒŠANAS SISTĒMA</t>
  </si>
  <si>
    <t>Cauruļu uzstādīšana</t>
  </si>
  <si>
    <t>Pieslēgšana pie elektrobarošanas</t>
  </si>
  <si>
    <t>Palaišanas regulēšanas darbi</t>
  </si>
  <si>
    <t>Dažādu iekārtu un stalažu noma</t>
  </si>
  <si>
    <t>Tāme sastādīta 2015.gada ___________</t>
  </si>
  <si>
    <t>komp.l</t>
  </si>
  <si>
    <t>Kondicionēšanas sistēmas piegāde un uzstādīšana</t>
  </si>
  <si>
    <t>KOPTĀME  Konferenču zāles kondicionēšana</t>
  </si>
  <si>
    <t>IEPIRKUMAM: Kondicionēšanas sistēmas uzstādīšana  Elektronikas un datorzinātņu institūta „A” korpusa  konferenču zālē” zāles remonts EDI 2015/16</t>
  </si>
  <si>
    <t>Elektronikas un datorzinātņu institūta A korpusa konferenču zāle</t>
  </si>
  <si>
    <t>Siltināšanas izmaksas (EUR)</t>
  </si>
  <si>
    <r>
      <rPr>
        <b/>
        <sz val="10"/>
        <rFont val="Times New Roman"/>
        <family val="1"/>
        <charset val="186"/>
      </rPr>
      <t xml:space="preserve">Objekta nosaukums:  </t>
    </r>
    <r>
      <rPr>
        <sz val="10"/>
        <rFont val="Times New Roman"/>
        <family val="1"/>
        <charset val="186"/>
      </rPr>
      <t xml:space="preserve">Elektronikas un datorzinātņu institūta A korpusa konferenču zāle </t>
    </r>
  </si>
  <si>
    <t>LOKĀLĀ TĀME Gaisa kondicionēšanas sistēma</t>
  </si>
  <si>
    <t>Kondicionēšanas sistēmas piegāde</t>
  </si>
</sst>
</file>

<file path=xl/styles.xml><?xml version="1.0" encoding="utf-8"?>
<styleSheet xmlns="http://schemas.openxmlformats.org/spreadsheetml/2006/main">
  <numFmts count="1">
    <numFmt numFmtId="164" formatCode="0.0%"/>
  </numFmts>
  <fonts count="3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204"/>
    </font>
    <font>
      <sz val="10"/>
      <name val="Arial"/>
      <charset val="186"/>
    </font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8"/>
      <name val="Calibri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7" borderId="2" applyNumberFormat="0" applyAlignment="0" applyProtection="0"/>
    <xf numFmtId="0" fontId="26" fillId="0" borderId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1" applyNumberFormat="0" applyAlignment="0" applyProtection="0"/>
    <xf numFmtId="0" fontId="13" fillId="0" borderId="6" applyNumberFormat="0" applyFill="0" applyAlignment="0" applyProtection="0"/>
    <xf numFmtId="0" fontId="14" fillId="11" borderId="0" applyNumberFormat="0" applyBorder="0" applyAlignment="0" applyProtection="0"/>
    <xf numFmtId="0" fontId="1" fillId="0" borderId="0"/>
    <xf numFmtId="0" fontId="24" fillId="0" borderId="0"/>
    <xf numFmtId="0" fontId="1" fillId="0" borderId="0" applyFill="0" applyProtection="0"/>
    <xf numFmtId="0" fontId="1" fillId="0" borderId="0" applyFill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31" fillId="0" borderId="0"/>
    <xf numFmtId="0" fontId="1" fillId="6" borderId="7" applyNumberFormat="0" applyFont="0" applyAlignment="0" applyProtection="0"/>
    <xf numFmtId="0" fontId="15" fillId="2" borderId="8" applyNumberFormat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0" fillId="0" borderId="0"/>
    <xf numFmtId="0" fontId="1" fillId="0" borderId="0"/>
  </cellStyleXfs>
  <cellXfs count="166">
    <xf numFmtId="0" fontId="0" fillId="0" borderId="0" xfId="0"/>
    <xf numFmtId="2" fontId="0" fillId="0" borderId="0" xfId="0" applyNumberFormat="1"/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Continuous" vertical="center" wrapText="1"/>
    </xf>
    <xf numFmtId="0" fontId="21" fillId="0" borderId="0" xfId="0" applyFont="1" applyBorder="1" applyAlignment="1">
      <alignment horizontal="centerContinuous" vertical="center"/>
    </xf>
    <xf numFmtId="2" fontId="21" fillId="0" borderId="0" xfId="0" applyNumberFormat="1" applyFont="1" applyBorder="1" applyAlignment="1">
      <alignment horizontal="centerContinuous"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2" fontId="21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Continuous" vertical="center"/>
    </xf>
    <xf numFmtId="0" fontId="25" fillId="0" borderId="10" xfId="43" applyFont="1" applyBorder="1" applyAlignment="1">
      <alignment horizontal="center"/>
    </xf>
    <xf numFmtId="0" fontId="27" fillId="0" borderId="11" xfId="43" applyFont="1" applyBorder="1" applyAlignment="1">
      <alignment horizontal="center"/>
    </xf>
    <xf numFmtId="2" fontId="25" fillId="0" borderId="12" xfId="43" applyNumberFormat="1" applyFont="1" applyBorder="1" applyAlignment="1">
      <alignment horizontal="center"/>
    </xf>
    <xf numFmtId="0" fontId="27" fillId="0" borderId="13" xfId="43" applyFont="1" applyBorder="1" applyAlignment="1">
      <alignment horizontal="center"/>
    </xf>
    <xf numFmtId="0" fontId="25" fillId="0" borderId="13" xfId="43" applyFont="1" applyFill="1" applyBorder="1" applyAlignment="1"/>
    <xf numFmtId="9" fontId="25" fillId="0" borderId="13" xfId="43" applyNumberFormat="1" applyFont="1" applyFill="1" applyBorder="1" applyAlignment="1">
      <alignment horizontal="center"/>
    </xf>
    <xf numFmtId="0" fontId="25" fillId="18" borderId="14" xfId="43" applyFont="1" applyFill="1" applyBorder="1" applyAlignment="1"/>
    <xf numFmtId="2" fontId="25" fillId="0" borderId="12" xfId="43" applyNumberFormat="1" applyFont="1" applyFill="1" applyBorder="1" applyAlignment="1">
      <alignment horizontal="center"/>
    </xf>
    <xf numFmtId="2" fontId="27" fillId="19" borderId="15" xfId="43" applyNumberFormat="1" applyFont="1" applyFill="1" applyBorder="1" applyAlignment="1">
      <alignment horizontal="center"/>
    </xf>
    <xf numFmtId="0" fontId="27" fillId="0" borderId="13" xfId="43" applyFont="1" applyFill="1" applyBorder="1" applyAlignment="1">
      <alignment horizontal="center"/>
    </xf>
    <xf numFmtId="164" fontId="25" fillId="0" borderId="13" xfId="43" applyNumberFormat="1" applyFont="1" applyFill="1" applyBorder="1" applyAlignment="1">
      <alignment horizontal="center"/>
    </xf>
    <xf numFmtId="0" fontId="25" fillId="0" borderId="16" xfId="43" applyFont="1" applyBorder="1" applyAlignment="1">
      <alignment horizontal="center"/>
    </xf>
    <xf numFmtId="0" fontId="23" fillId="0" borderId="14" xfId="56" applyFont="1" applyFill="1" applyBorder="1" applyAlignment="1">
      <alignment horizontal="center" vertical="center" wrapText="1"/>
    </xf>
    <xf numFmtId="0" fontId="23" fillId="0" borderId="15" xfId="56" applyFont="1" applyFill="1" applyBorder="1" applyAlignment="1">
      <alignment horizontal="center" vertical="center" wrapText="1"/>
    </xf>
    <xf numFmtId="10" fontId="25" fillId="0" borderId="11" xfId="43" applyNumberFormat="1" applyFont="1" applyFill="1" applyBorder="1" applyAlignment="1">
      <alignment horizontal="center"/>
    </xf>
    <xf numFmtId="0" fontId="27" fillId="0" borderId="11" xfId="43" applyFont="1" applyFill="1" applyBorder="1" applyAlignment="1">
      <alignment horizontal="center"/>
    </xf>
    <xf numFmtId="2" fontId="25" fillId="0" borderId="17" xfId="43" applyNumberFormat="1" applyFont="1" applyBorder="1" applyAlignment="1">
      <alignment horizontal="center"/>
    </xf>
    <xf numFmtId="0" fontId="25" fillId="0" borderId="18" xfId="43" applyFont="1" applyBorder="1" applyAlignment="1">
      <alignment horizontal="center"/>
    </xf>
    <xf numFmtId="0" fontId="25" fillId="0" borderId="14" xfId="43" applyFont="1" applyFill="1" applyBorder="1" applyAlignment="1">
      <alignment horizontal="center"/>
    </xf>
    <xf numFmtId="0" fontId="27" fillId="0" borderId="14" xfId="43" applyFont="1" applyFill="1" applyBorder="1" applyAlignment="1">
      <alignment horizontal="center"/>
    </xf>
    <xf numFmtId="0" fontId="27" fillId="0" borderId="14" xfId="43" applyFont="1" applyBorder="1" applyAlignment="1">
      <alignment horizontal="center"/>
    </xf>
    <xf numFmtId="2" fontId="27" fillId="0" borderId="15" xfId="43" applyNumberFormat="1" applyFont="1" applyBorder="1" applyAlignment="1">
      <alignment horizontal="center"/>
    </xf>
    <xf numFmtId="9" fontId="25" fillId="0" borderId="11" xfId="43" applyNumberFormat="1" applyFont="1" applyFill="1" applyBorder="1" applyAlignment="1">
      <alignment horizontal="center"/>
    </xf>
    <xf numFmtId="0" fontId="25" fillId="0" borderId="11" xfId="43" applyFont="1" applyFill="1" applyBorder="1" applyAlignment="1">
      <alignment horizontal="center"/>
    </xf>
    <xf numFmtId="2" fontId="25" fillId="0" borderId="11" xfId="43" applyNumberFormat="1" applyFont="1" applyBorder="1" applyAlignment="1">
      <alignment horizontal="center"/>
    </xf>
    <xf numFmtId="0" fontId="25" fillId="0" borderId="11" xfId="43" applyFont="1" applyBorder="1"/>
    <xf numFmtId="0" fontId="25" fillId="0" borderId="19" xfId="43" applyFont="1" applyFill="1" applyBorder="1" applyAlignment="1">
      <alignment horizontal="center"/>
    </xf>
    <xf numFmtId="0" fontId="25" fillId="0" borderId="20" xfId="43" applyFont="1" applyFill="1" applyBorder="1" applyAlignment="1"/>
    <xf numFmtId="2" fontId="25" fillId="0" borderId="21" xfId="43" applyNumberFormat="1" applyFont="1" applyFill="1" applyBorder="1" applyAlignment="1">
      <alignment horizontal="center"/>
    </xf>
    <xf numFmtId="0" fontId="25" fillId="18" borderId="22" xfId="43" applyFont="1" applyFill="1" applyBorder="1" applyAlignment="1"/>
    <xf numFmtId="2" fontId="27" fillId="19" borderId="23" xfId="43" applyNumberFormat="1" applyFont="1" applyFill="1" applyBorder="1" applyAlignment="1">
      <alignment horizontal="center"/>
    </xf>
    <xf numFmtId="0" fontId="20" fillId="0" borderId="13" xfId="43" applyFont="1" applyFill="1" applyBorder="1" applyAlignment="1">
      <alignment horizontal="center" vertical="center"/>
    </xf>
    <xf numFmtId="0" fontId="20" fillId="0" borderId="13" xfId="40" applyFont="1" applyFill="1" applyBorder="1" applyAlignment="1">
      <alignment horizontal="center" vertical="center"/>
    </xf>
    <xf numFmtId="2" fontId="20" fillId="0" borderId="13" xfId="43" applyNumberFormat="1" applyFont="1" applyFill="1" applyBorder="1" applyAlignment="1">
      <alignment horizontal="center" vertical="center"/>
    </xf>
    <xf numFmtId="10" fontId="25" fillId="0" borderId="20" xfId="43" applyNumberFormat="1" applyFont="1" applyFill="1" applyBorder="1" applyAlignment="1">
      <alignment horizontal="center" vertical="center"/>
    </xf>
    <xf numFmtId="2" fontId="29" fillId="0" borderId="13" xfId="43" applyNumberFormat="1" applyFont="1" applyFill="1" applyBorder="1" applyAlignment="1">
      <alignment horizontal="center" vertical="center"/>
    </xf>
    <xf numFmtId="2" fontId="20" fillId="0" borderId="12" xfId="43" applyNumberFormat="1" applyFont="1" applyFill="1" applyBorder="1" applyAlignment="1">
      <alignment horizontal="center" vertical="center"/>
    </xf>
    <xf numFmtId="0" fontId="0" fillId="0" borderId="0" xfId="0" applyFill="1"/>
    <xf numFmtId="0" fontId="25" fillId="0" borderId="16" xfId="43" applyFont="1" applyFill="1" applyBorder="1" applyAlignment="1">
      <alignment horizontal="center"/>
    </xf>
    <xf numFmtId="0" fontId="25" fillId="0" borderId="17" xfId="43" applyFont="1" applyFill="1" applyBorder="1" applyAlignment="1">
      <alignment horizontal="center"/>
    </xf>
    <xf numFmtId="0" fontId="20" fillId="0" borderId="0" xfId="28" applyFont="1" applyFill="1" applyAlignment="1">
      <alignment vertical="center"/>
    </xf>
    <xf numFmtId="0" fontId="25" fillId="0" borderId="0" xfId="0" applyFont="1" applyBorder="1" applyAlignment="1">
      <alignment horizontal="left" vertical="top"/>
    </xf>
    <xf numFmtId="2" fontId="20" fillId="0" borderId="0" xfId="28" applyNumberFormat="1" applyFont="1" applyFill="1" applyAlignment="1">
      <alignment horizontal="left" vertical="center"/>
    </xf>
    <xf numFmtId="0" fontId="20" fillId="0" borderId="0" xfId="28" applyFont="1" applyFill="1" applyAlignment="1">
      <alignment horizontal="center" vertical="center"/>
    </xf>
    <xf numFmtId="0" fontId="20" fillId="0" borderId="0" xfId="0" applyFont="1" applyBorder="1"/>
    <xf numFmtId="0" fontId="16" fillId="0" borderId="0" xfId="0" applyFont="1" applyBorder="1"/>
    <xf numFmtId="0" fontId="20" fillId="0" borderId="0" xfId="28" applyFont="1" applyAlignment="1">
      <alignment vertical="center"/>
    </xf>
    <xf numFmtId="0" fontId="20" fillId="0" borderId="0" xfId="28" applyFont="1" applyAlignment="1">
      <alignment horizontal="center" vertical="center"/>
    </xf>
    <xf numFmtId="4" fontId="23" fillId="0" borderId="0" xfId="0" applyNumberFormat="1" applyFont="1" applyBorder="1" applyAlignment="1">
      <alignment horizontal="right" vertical="center"/>
    </xf>
    <xf numFmtId="0" fontId="20" fillId="0" borderId="13" xfId="46" applyFont="1" applyFill="1" applyBorder="1" applyAlignment="1">
      <alignment horizontal="center" vertical="center"/>
    </xf>
    <xf numFmtId="0" fontId="25" fillId="0" borderId="24" xfId="43" applyFont="1" applyFill="1" applyBorder="1" applyAlignment="1">
      <alignment horizontal="center"/>
    </xf>
    <xf numFmtId="0" fontId="27" fillId="0" borderId="25" xfId="43" applyFont="1" applyFill="1" applyBorder="1" applyAlignment="1">
      <alignment horizontal="center"/>
    </xf>
    <xf numFmtId="1" fontId="25" fillId="0" borderId="25" xfId="43" applyNumberFormat="1" applyFont="1" applyFill="1" applyBorder="1" applyAlignment="1">
      <alignment horizontal="center"/>
    </xf>
    <xf numFmtId="0" fontId="25" fillId="0" borderId="25" xfId="43" applyFont="1" applyFill="1" applyBorder="1" applyAlignment="1">
      <alignment horizontal="center"/>
    </xf>
    <xf numFmtId="2" fontId="27" fillId="0" borderId="25" xfId="43" applyNumberFormat="1" applyFont="1" applyFill="1" applyBorder="1" applyAlignment="1">
      <alignment horizontal="center"/>
    </xf>
    <xf numFmtId="0" fontId="33" fillId="0" borderId="0" xfId="46" applyFont="1" applyFill="1" applyAlignment="1">
      <alignment horizontal="left" vertical="center"/>
    </xf>
    <xf numFmtId="0" fontId="33" fillId="0" borderId="0" xfId="46" applyFont="1" applyFill="1" applyAlignment="1">
      <alignment vertical="center"/>
    </xf>
    <xf numFmtId="0" fontId="20" fillId="0" borderId="0" xfId="46" applyFont="1" applyBorder="1"/>
    <xf numFmtId="0" fontId="33" fillId="0" borderId="0" xfId="46" applyFont="1" applyFill="1" applyAlignment="1">
      <alignment horizontal="center" vertical="center"/>
    </xf>
    <xf numFmtId="0" fontId="20" fillId="0" borderId="0" xfId="46" applyFont="1" applyBorder="1" applyAlignment="1">
      <alignment horizontal="right"/>
    </xf>
    <xf numFmtId="0" fontId="33" fillId="0" borderId="0" xfId="46" applyFont="1" applyAlignment="1">
      <alignment horizontal="center" vertical="center"/>
    </xf>
    <xf numFmtId="0" fontId="33" fillId="0" borderId="26" xfId="46" applyFont="1" applyBorder="1" applyAlignment="1">
      <alignment horizontal="center" vertical="center" wrapText="1"/>
    </xf>
    <xf numFmtId="0" fontId="34" fillId="0" borderId="0" xfId="46" applyFont="1" applyBorder="1" applyAlignment="1">
      <alignment horizontal="center" vertical="center" wrapText="1"/>
    </xf>
    <xf numFmtId="0" fontId="33" fillId="0" borderId="13" xfId="46" applyFont="1" applyBorder="1" applyAlignment="1">
      <alignment horizontal="center" vertical="center" wrapText="1"/>
    </xf>
    <xf numFmtId="0" fontId="33" fillId="0" borderId="13" xfId="46" applyFont="1" applyFill="1" applyBorder="1" applyAlignment="1">
      <alignment vertical="center"/>
    </xf>
    <xf numFmtId="0" fontId="33" fillId="0" borderId="13" xfId="46" applyFont="1" applyFill="1" applyBorder="1" applyAlignment="1">
      <alignment horizontal="center" vertical="center"/>
    </xf>
    <xf numFmtId="0" fontId="36" fillId="0" borderId="27" xfId="46" applyFont="1" applyFill="1" applyBorder="1" applyAlignment="1">
      <alignment horizontal="left" vertical="center" wrapText="1"/>
    </xf>
    <xf numFmtId="2" fontId="36" fillId="0" borderId="13" xfId="46" applyNumberFormat="1" applyFont="1" applyBorder="1" applyAlignment="1">
      <alignment horizontal="center" vertical="center" wrapText="1"/>
    </xf>
    <xf numFmtId="0" fontId="36" fillId="0" borderId="13" xfId="46" applyFont="1" applyBorder="1" applyAlignment="1">
      <alignment horizontal="center" vertical="center" wrapText="1"/>
    </xf>
    <xf numFmtId="0" fontId="36" fillId="0" borderId="0" xfId="46" applyFont="1" applyAlignment="1">
      <alignment horizontal="center" vertical="center" wrapText="1"/>
    </xf>
    <xf numFmtId="2" fontId="33" fillId="0" borderId="13" xfId="46" applyNumberFormat="1" applyFont="1" applyFill="1" applyBorder="1" applyAlignment="1">
      <alignment horizontal="center" vertical="center"/>
    </xf>
    <xf numFmtId="0" fontId="37" fillId="0" borderId="13" xfId="46" applyFont="1" applyFill="1" applyBorder="1" applyAlignment="1">
      <alignment horizontal="center" vertical="center"/>
    </xf>
    <xf numFmtId="0" fontId="37" fillId="0" borderId="28" xfId="46" applyFont="1" applyFill="1" applyBorder="1" applyAlignment="1">
      <alignment horizontal="left" vertical="center"/>
    </xf>
    <xf numFmtId="2" fontId="37" fillId="0" borderId="13" xfId="46" applyNumberFormat="1" applyFont="1" applyFill="1" applyBorder="1" applyAlignment="1">
      <alignment horizontal="center" vertical="center"/>
    </xf>
    <xf numFmtId="0" fontId="37" fillId="0" borderId="0" xfId="46" applyFont="1" applyFill="1" applyAlignment="1">
      <alignment vertical="center"/>
    </xf>
    <xf numFmtId="0" fontId="33" fillId="0" borderId="27" xfId="46" applyFont="1" applyFill="1" applyBorder="1" applyAlignment="1">
      <alignment horizontal="center" vertical="center"/>
    </xf>
    <xf numFmtId="0" fontId="33" fillId="0" borderId="28" xfId="46" applyFont="1" applyFill="1" applyBorder="1" applyAlignment="1">
      <alignment vertical="center"/>
    </xf>
    <xf numFmtId="0" fontId="36" fillId="0" borderId="0" xfId="46" applyFont="1" applyAlignment="1">
      <alignment horizontal="left" vertical="center"/>
    </xf>
    <xf numFmtId="2" fontId="33" fillId="0" borderId="0" xfId="46" applyNumberFormat="1" applyFont="1" applyFill="1" applyAlignment="1">
      <alignment horizontal="center" vertical="center"/>
    </xf>
    <xf numFmtId="0" fontId="32" fillId="0" borderId="0" xfId="45"/>
    <xf numFmtId="0" fontId="20" fillId="0" borderId="0" xfId="46" applyFont="1" applyFill="1" applyBorder="1" applyAlignment="1">
      <alignment horizontal="left"/>
    </xf>
    <xf numFmtId="0" fontId="20" fillId="0" borderId="0" xfId="46" applyFont="1" applyFill="1" applyBorder="1" applyAlignment="1"/>
    <xf numFmtId="0" fontId="20" fillId="0" borderId="0" xfId="46" applyFont="1" applyFill="1" applyBorder="1" applyAlignment="1">
      <alignment horizontal="center"/>
    </xf>
    <xf numFmtId="0" fontId="20" fillId="0" borderId="0" xfId="46" applyFont="1" applyFill="1" applyAlignment="1">
      <alignment horizontal="center" vertical="center"/>
    </xf>
    <xf numFmtId="0" fontId="36" fillId="0" borderId="0" xfId="46" applyFont="1" applyAlignment="1">
      <alignment horizontal="center" vertical="center"/>
    </xf>
    <xf numFmtId="0" fontId="20" fillId="0" borderId="27" xfId="40" applyFont="1" applyFill="1" applyBorder="1" applyAlignment="1">
      <alignment horizontal="left" vertical="center" wrapText="1"/>
    </xf>
    <xf numFmtId="0" fontId="23" fillId="0" borderId="11" xfId="43" applyFont="1" applyFill="1" applyBorder="1" applyAlignment="1">
      <alignment horizontal="left"/>
    </xf>
    <xf numFmtId="0" fontId="20" fillId="0" borderId="11" xfId="43" applyFont="1" applyFill="1" applyBorder="1" applyAlignment="1">
      <alignment horizontal="center"/>
    </xf>
    <xf numFmtId="4" fontId="25" fillId="0" borderId="11" xfId="43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0" fillId="0" borderId="32" xfId="41" applyFont="1" applyFill="1" applyBorder="1" applyAlignment="1">
      <alignment horizontal="left" vertical="center" wrapText="1"/>
    </xf>
    <xf numFmtId="0" fontId="20" fillId="0" borderId="26" xfId="41" applyFont="1" applyFill="1" applyBorder="1" applyAlignment="1">
      <alignment horizontal="center" vertical="center"/>
    </xf>
    <xf numFmtId="1" fontId="20" fillId="0" borderId="26" xfId="40" applyNumberFormat="1" applyFont="1" applyFill="1" applyBorder="1" applyAlignment="1">
      <alignment horizontal="center" vertical="center"/>
    </xf>
    <xf numFmtId="2" fontId="20" fillId="0" borderId="26" xfId="43" applyNumberFormat="1" applyFont="1" applyFill="1" applyBorder="1" applyAlignment="1">
      <alignment horizontal="center" vertical="center"/>
    </xf>
    <xf numFmtId="0" fontId="20" fillId="0" borderId="27" xfId="41" applyFont="1" applyFill="1" applyBorder="1" applyAlignment="1">
      <alignment horizontal="left" vertical="center" wrapText="1"/>
    </xf>
    <xf numFmtId="0" fontId="20" fillId="0" borderId="13" xfId="41" applyFont="1" applyFill="1" applyBorder="1" applyAlignment="1">
      <alignment horizontal="center" vertical="center"/>
    </xf>
    <xf numFmtId="1" fontId="20" fillId="0" borderId="13" xfId="40" applyNumberFormat="1" applyFont="1" applyFill="1" applyBorder="1" applyAlignment="1">
      <alignment horizontal="center" vertical="center"/>
    </xf>
    <xf numFmtId="4" fontId="25" fillId="0" borderId="13" xfId="43" applyNumberFormat="1" applyFont="1" applyFill="1" applyBorder="1" applyAlignment="1">
      <alignment horizontal="center"/>
    </xf>
    <xf numFmtId="0" fontId="27" fillId="0" borderId="25" xfId="43" applyFont="1" applyFill="1" applyBorder="1" applyAlignment="1">
      <alignment horizontal="right"/>
    </xf>
    <xf numFmtId="0" fontId="34" fillId="0" borderId="0" xfId="46" applyFont="1" applyFill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35" fillId="0" borderId="0" xfId="46" applyFont="1" applyAlignment="1">
      <alignment horizontal="center" wrapText="1"/>
    </xf>
    <xf numFmtId="0" fontId="33" fillId="0" borderId="20" xfId="46" applyFont="1" applyFill="1" applyBorder="1" applyAlignment="1">
      <alignment horizontal="center" vertical="center" wrapText="1"/>
    </xf>
    <xf numFmtId="0" fontId="33" fillId="0" borderId="26" xfId="46" applyFont="1" applyBorder="1" applyAlignment="1">
      <alignment horizontal="center" vertical="center" wrapText="1"/>
    </xf>
    <xf numFmtId="0" fontId="33" fillId="0" borderId="11" xfId="46" applyFont="1" applyBorder="1" applyAlignment="1">
      <alignment horizontal="center" vertical="center" wrapText="1"/>
    </xf>
    <xf numFmtId="0" fontId="33" fillId="0" borderId="29" xfId="46" applyFont="1" applyFill="1" applyBorder="1" applyAlignment="1">
      <alignment horizontal="center" vertical="center" wrapText="1"/>
    </xf>
    <xf numFmtId="0" fontId="33" fillId="0" borderId="30" xfId="46" applyFont="1" applyFill="1" applyBorder="1" applyAlignment="1">
      <alignment horizontal="center" vertical="center" wrapText="1"/>
    </xf>
    <xf numFmtId="0" fontId="33" fillId="0" borderId="31" xfId="46" applyFont="1" applyFill="1" applyBorder="1" applyAlignment="1">
      <alignment horizontal="center" vertical="center" wrapText="1"/>
    </xf>
    <xf numFmtId="0" fontId="33" fillId="0" borderId="32" xfId="46" applyFont="1" applyFill="1" applyBorder="1" applyAlignment="1">
      <alignment horizontal="center" vertical="center" wrapText="1"/>
    </xf>
    <xf numFmtId="0" fontId="33" fillId="0" borderId="0" xfId="46" applyFont="1" applyFill="1" applyBorder="1" applyAlignment="1">
      <alignment horizontal="center" vertical="center" wrapText="1"/>
    </xf>
    <xf numFmtId="0" fontId="33" fillId="0" borderId="33" xfId="46" applyFont="1" applyFill="1" applyBorder="1" applyAlignment="1">
      <alignment horizontal="center" vertical="center" wrapText="1"/>
    </xf>
    <xf numFmtId="0" fontId="33" fillId="0" borderId="34" xfId="46" applyFont="1" applyFill="1" applyBorder="1" applyAlignment="1">
      <alignment horizontal="center" vertical="center" wrapText="1"/>
    </xf>
    <xf numFmtId="0" fontId="33" fillId="0" borderId="35" xfId="46" applyFont="1" applyFill="1" applyBorder="1" applyAlignment="1">
      <alignment horizontal="center" vertical="center" wrapText="1"/>
    </xf>
    <xf numFmtId="0" fontId="33" fillId="0" borderId="36" xfId="46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wrapText="1"/>
    </xf>
    <xf numFmtId="2" fontId="20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0" fillId="0" borderId="0" xfId="42" applyFont="1" applyBorder="1" applyAlignment="1">
      <alignment horizontal="left" wrapText="1"/>
    </xf>
    <xf numFmtId="0" fontId="22" fillId="0" borderId="0" xfId="0" applyFont="1" applyBorder="1" applyAlignment="1">
      <alignment horizontal="center" vertical="center"/>
    </xf>
    <xf numFmtId="0" fontId="20" fillId="0" borderId="0" xfId="42" applyFont="1" applyBorder="1" applyAlignment="1">
      <alignment wrapText="1"/>
    </xf>
    <xf numFmtId="0" fontId="0" fillId="0" borderId="0" xfId="0" applyAlignment="1">
      <alignment wrapText="1"/>
    </xf>
    <xf numFmtId="0" fontId="20" fillId="0" borderId="39" xfId="0" applyFont="1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3" fillId="0" borderId="22" xfId="56" applyFont="1" applyFill="1" applyBorder="1" applyAlignment="1">
      <alignment horizontal="center" vertical="center"/>
    </xf>
    <xf numFmtId="0" fontId="23" fillId="0" borderId="14" xfId="56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7" fillId="0" borderId="40" xfId="43" applyFont="1" applyFill="1" applyBorder="1" applyAlignment="1">
      <alignment horizontal="right"/>
    </xf>
    <xf numFmtId="0" fontId="27" fillId="0" borderId="41" xfId="43" applyFont="1" applyFill="1" applyBorder="1" applyAlignment="1">
      <alignment horizontal="right"/>
    </xf>
    <xf numFmtId="0" fontId="27" fillId="0" borderId="42" xfId="43" applyFont="1" applyFill="1" applyBorder="1" applyAlignment="1">
      <alignment horizontal="right"/>
    </xf>
    <xf numFmtId="0" fontId="25" fillId="0" borderId="27" xfId="43" applyFont="1" applyFill="1" applyBorder="1" applyAlignment="1">
      <alignment horizontal="right"/>
    </xf>
    <xf numFmtId="0" fontId="25" fillId="0" borderId="28" xfId="43" applyFont="1" applyFill="1" applyBorder="1" applyAlignment="1">
      <alignment horizontal="right"/>
    </xf>
    <xf numFmtId="0" fontId="25" fillId="0" borderId="38" xfId="43" applyFont="1" applyFill="1" applyBorder="1" applyAlignment="1">
      <alignment horizontal="right"/>
    </xf>
    <xf numFmtId="0" fontId="25" fillId="0" borderId="29" xfId="43" applyFont="1" applyFill="1" applyBorder="1" applyAlignment="1">
      <alignment horizontal="right"/>
    </xf>
    <xf numFmtId="0" fontId="25" fillId="0" borderId="30" xfId="44" applyFont="1" applyBorder="1"/>
    <xf numFmtId="0" fontId="25" fillId="0" borderId="31" xfId="44" applyFont="1" applyBorder="1"/>
    <xf numFmtId="2" fontId="27" fillId="19" borderId="43" xfId="43" applyNumberFormat="1" applyFont="1" applyFill="1" applyBorder="1" applyAlignment="1">
      <alignment horizontal="right"/>
    </xf>
    <xf numFmtId="0" fontId="25" fillId="0" borderId="44" xfId="44" applyFont="1" applyBorder="1"/>
    <xf numFmtId="0" fontId="25" fillId="0" borderId="45" xfId="44" applyFont="1" applyBorder="1"/>
    <xf numFmtId="0" fontId="23" fillId="0" borderId="46" xfId="56" applyFont="1" applyFill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2" fontId="27" fillId="19" borderId="47" xfId="43" applyNumberFormat="1" applyFont="1" applyFill="1" applyBorder="1" applyAlignment="1">
      <alignment horizontal="right"/>
    </xf>
    <xf numFmtId="0" fontId="25" fillId="0" borderId="41" xfId="44" applyFont="1" applyBorder="1"/>
    <xf numFmtId="0" fontId="25" fillId="0" borderId="42" xfId="44" applyFont="1" applyBorder="1"/>
    <xf numFmtId="0" fontId="23" fillId="0" borderId="23" xfId="56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4" fontId="24" fillId="0" borderId="13" xfId="55" applyNumberFormat="1" applyFont="1" applyFill="1" applyBorder="1" applyAlignment="1">
      <alignment horizontal="right"/>
    </xf>
    <xf numFmtId="2" fontId="23" fillId="0" borderId="22" xfId="56" applyNumberFormat="1" applyFont="1" applyFill="1" applyBorder="1" applyAlignment="1">
      <alignment horizontal="center" vertical="center"/>
    </xf>
    <xf numFmtId="2" fontId="23" fillId="0" borderId="14" xfId="56" applyNumberFormat="1" applyFont="1" applyFill="1" applyBorder="1" applyAlignment="1">
      <alignment horizontal="center" vertical="center"/>
    </xf>
    <xf numFmtId="2" fontId="25" fillId="0" borderId="37" xfId="43" applyNumberFormat="1" applyFont="1" applyFill="1" applyBorder="1" applyAlignment="1">
      <alignment horizontal="right"/>
    </xf>
    <xf numFmtId="0" fontId="25" fillId="0" borderId="28" xfId="44" applyFont="1" applyBorder="1"/>
    <xf numFmtId="0" fontId="25" fillId="0" borderId="38" xfId="44" applyFont="1" applyBorder="1"/>
    <xf numFmtId="0" fontId="25" fillId="0" borderId="34" xfId="43" applyFont="1" applyFill="1" applyBorder="1" applyAlignment="1">
      <alignment horizontal="right"/>
    </xf>
    <xf numFmtId="0" fontId="25" fillId="0" borderId="35" xfId="43" applyFont="1" applyFill="1" applyBorder="1" applyAlignment="1">
      <alignment horizontal="right"/>
    </xf>
    <xf numFmtId="0" fontId="25" fillId="0" borderId="36" xfId="43" applyFont="1" applyFill="1" applyBorder="1" applyAlignment="1">
      <alignment horizontal="right"/>
    </xf>
  </cellXfs>
  <cellStyles count="5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cel Built-in Normal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Dzm_vaives 2" xfId="40"/>
    <cellStyle name="Normal_Dzm_vaives 2 2" xfId="41"/>
    <cellStyle name="Normal_Logu maina" xfId="42"/>
    <cellStyle name="Normal_Lote 2paraugtāme" xfId="43"/>
    <cellStyle name="Normal_Remontdarbi" xfId="44"/>
    <cellStyle name="Normal_Sheet1" xfId="45"/>
    <cellStyle name="Normal_Siltinasana EDI" xfId="46"/>
    <cellStyle name="Note 2" xfId="47"/>
    <cellStyle name="Output 2" xfId="48"/>
    <cellStyle name="Parastais 13" xfId="49"/>
    <cellStyle name="Parastais 14" xfId="50"/>
    <cellStyle name="Style 1" xfId="51"/>
    <cellStyle name="Title 2" xfId="52"/>
    <cellStyle name="Total 2" xfId="53"/>
    <cellStyle name="Warning Text 2" xfId="54"/>
    <cellStyle name="Обычный_33. OZOLNIEKU NOVADA DOME_OZO SKOLA_TELPU, GAITENU, KAPNU TELPU REMONTS_TAME_VADIMS_2011_02_25_melnraksts" xfId="55"/>
    <cellStyle name="Обычный_E-Daugava Maras dikis" xfId="5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C12" sqref="C12"/>
    </sheetView>
  </sheetViews>
  <sheetFormatPr defaultRowHeight="15"/>
  <cols>
    <col min="1" max="1" width="18.140625" customWidth="1"/>
    <col min="2" max="2" width="71.5703125" customWidth="1"/>
    <col min="3" max="3" width="29.140625" customWidth="1"/>
    <col min="4" max="6" width="0" hidden="1" customWidth="1"/>
  </cols>
  <sheetData>
    <row r="1" spans="1:7" ht="15.75">
      <c r="A1" s="66"/>
      <c r="B1" s="110" t="s">
        <v>48</v>
      </c>
      <c r="C1" s="111"/>
      <c r="D1" s="67"/>
      <c r="E1" s="67"/>
      <c r="F1" s="67"/>
      <c r="G1" s="67"/>
    </row>
    <row r="2" spans="1:7" ht="15.75">
      <c r="A2" s="66"/>
      <c r="B2" s="112"/>
      <c r="C2" s="112"/>
      <c r="D2" s="67"/>
      <c r="E2" s="67"/>
      <c r="F2" s="67"/>
      <c r="G2" s="67"/>
    </row>
    <row r="3" spans="1:7" ht="15.75">
      <c r="A3" s="68" t="s">
        <v>33</v>
      </c>
      <c r="B3" s="66" t="s">
        <v>50</v>
      </c>
      <c r="C3" s="69"/>
      <c r="D3" s="67"/>
      <c r="E3" s="67"/>
      <c r="F3" s="67"/>
      <c r="G3" s="67"/>
    </row>
    <row r="4" spans="1:7" ht="15.75">
      <c r="A4" s="68" t="s">
        <v>34</v>
      </c>
      <c r="B4" s="67" t="s">
        <v>39</v>
      </c>
      <c r="C4" s="69"/>
      <c r="D4" s="67"/>
      <c r="E4" s="67"/>
      <c r="F4" s="67"/>
      <c r="G4" s="67"/>
    </row>
    <row r="5" spans="1:7" ht="15.75">
      <c r="A5" s="68" t="s">
        <v>35</v>
      </c>
      <c r="B5" s="125" t="s">
        <v>49</v>
      </c>
      <c r="C5" s="125"/>
      <c r="D5" s="67"/>
      <c r="E5" s="67"/>
      <c r="F5" s="67"/>
      <c r="G5" s="67"/>
    </row>
    <row r="6" spans="1:7" ht="15.75">
      <c r="A6" s="68"/>
      <c r="B6" s="125"/>
      <c r="C6" s="125"/>
      <c r="D6" s="67"/>
      <c r="E6" s="67"/>
      <c r="F6" s="67"/>
      <c r="G6" s="67"/>
    </row>
    <row r="7" spans="1:7" ht="15.75">
      <c r="A7" s="67"/>
      <c r="B7" s="70"/>
      <c r="C7" s="69"/>
      <c r="D7" s="67"/>
      <c r="E7" s="67"/>
      <c r="F7" s="67"/>
      <c r="G7" s="67"/>
    </row>
    <row r="8" spans="1:7" ht="15.75">
      <c r="A8" s="67"/>
      <c r="B8" s="69"/>
      <c r="C8" s="71"/>
      <c r="D8" s="67"/>
      <c r="E8" s="67"/>
      <c r="F8" s="67"/>
      <c r="G8" s="67"/>
    </row>
    <row r="9" spans="1:7" ht="15.75">
      <c r="A9" s="113" t="s">
        <v>11</v>
      </c>
      <c r="B9" s="113" t="s">
        <v>36</v>
      </c>
      <c r="C9" s="116" t="s">
        <v>51</v>
      </c>
      <c r="D9" s="117"/>
      <c r="E9" s="117"/>
      <c r="F9" s="118"/>
      <c r="G9" s="67"/>
    </row>
    <row r="10" spans="1:7" ht="15.75">
      <c r="A10" s="114"/>
      <c r="B10" s="114"/>
      <c r="C10" s="119"/>
      <c r="D10" s="120"/>
      <c r="E10" s="120"/>
      <c r="F10" s="121"/>
      <c r="G10" s="67"/>
    </row>
    <row r="11" spans="1:7" ht="15.75">
      <c r="A11" s="115"/>
      <c r="B11" s="115"/>
      <c r="C11" s="122"/>
      <c r="D11" s="123"/>
      <c r="E11" s="123"/>
      <c r="F11" s="124"/>
      <c r="G11" s="67"/>
    </row>
    <row r="12" spans="1:7" ht="15.75">
      <c r="A12" s="72"/>
      <c r="B12" s="73"/>
      <c r="C12" s="74"/>
      <c r="D12" s="75"/>
      <c r="E12" s="75"/>
      <c r="F12" s="75"/>
      <c r="G12" s="67"/>
    </row>
    <row r="13" spans="1:7" ht="15.75">
      <c r="A13" s="76">
        <v>3</v>
      </c>
      <c r="B13" s="77" t="s">
        <v>47</v>
      </c>
      <c r="C13" s="78">
        <f ca="1">'Lokālā tāme  kondicionēšāna'!O25</f>
        <v>0</v>
      </c>
      <c r="D13" s="79"/>
      <c r="E13" s="79"/>
      <c r="F13" s="79"/>
      <c r="G13" s="80"/>
    </row>
    <row r="14" spans="1:7" ht="15.75">
      <c r="A14" s="76"/>
      <c r="B14" s="77"/>
      <c r="C14" s="78"/>
      <c r="D14" s="79"/>
      <c r="E14" s="79"/>
      <c r="F14" s="79"/>
      <c r="G14" s="80"/>
    </row>
    <row r="15" spans="1:7" ht="15.75">
      <c r="A15" s="82"/>
      <c r="B15" s="83" t="s">
        <v>5</v>
      </c>
      <c r="C15" s="84">
        <f>SUM(C13:C13)</f>
        <v>0</v>
      </c>
      <c r="D15" s="84">
        <v>0</v>
      </c>
      <c r="E15" s="84">
        <v>0</v>
      </c>
      <c r="F15" s="84">
        <v>0</v>
      </c>
      <c r="G15" s="85"/>
    </row>
    <row r="16" spans="1:7" ht="15.75">
      <c r="A16" s="86" t="s">
        <v>38</v>
      </c>
      <c r="B16" s="87"/>
      <c r="C16" s="81">
        <f>ROUND(C15*0.21,2)</f>
        <v>0</v>
      </c>
      <c r="D16" s="75"/>
      <c r="E16" s="75"/>
      <c r="F16" s="75"/>
      <c r="G16" s="67"/>
    </row>
    <row r="17" spans="1:7" ht="15.75">
      <c r="A17" s="69"/>
      <c r="B17" s="88" t="s">
        <v>37</v>
      </c>
      <c r="C17" s="89">
        <f>C15+C16</f>
        <v>0</v>
      </c>
      <c r="D17" s="90"/>
      <c r="E17" s="90"/>
      <c r="F17" s="90"/>
      <c r="G17" s="90"/>
    </row>
    <row r="18" spans="1:7" ht="15.75">
      <c r="A18" s="91"/>
      <c r="B18" s="67"/>
      <c r="C18" s="92"/>
      <c r="D18" s="90"/>
      <c r="E18" s="90"/>
      <c r="F18" s="90"/>
      <c r="G18" s="90"/>
    </row>
    <row r="19" spans="1:7" ht="15.75">
      <c r="A19" s="93"/>
      <c r="B19" s="67"/>
      <c r="C19" s="94"/>
      <c r="D19" s="90"/>
      <c r="E19" s="90"/>
      <c r="F19" s="90"/>
      <c r="G19" s="90"/>
    </row>
    <row r="20" spans="1:7" ht="15.75">
      <c r="A20" s="94"/>
      <c r="B20" s="67"/>
      <c r="C20" s="69"/>
      <c r="D20" s="90"/>
      <c r="E20" s="90"/>
      <c r="F20" s="90"/>
      <c r="G20" s="90"/>
    </row>
    <row r="21" spans="1:7" ht="15.75">
      <c r="A21" s="69"/>
      <c r="B21" s="95"/>
      <c r="C21" s="69"/>
      <c r="D21" s="90"/>
      <c r="E21" s="90"/>
      <c r="F21" s="90"/>
      <c r="G21" s="90"/>
    </row>
  </sheetData>
  <mergeCells count="6">
    <mergeCell ref="B1:C1"/>
    <mergeCell ref="B2:C2"/>
    <mergeCell ref="A9:A11"/>
    <mergeCell ref="B9:B11"/>
    <mergeCell ref="C9:F11"/>
    <mergeCell ref="B5:C6"/>
  </mergeCells>
  <phoneticPr fontId="38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2"/>
  <sheetViews>
    <sheetView tabSelected="1" topLeftCell="C1" zoomScale="115" zoomScaleNormal="100" workbookViewId="0">
      <selection activeCell="J3" sqref="J3"/>
    </sheetView>
  </sheetViews>
  <sheetFormatPr defaultRowHeight="15"/>
  <cols>
    <col min="1" max="1" width="6.85546875" customWidth="1"/>
    <col min="2" max="2" width="41.85546875" customWidth="1"/>
    <col min="3" max="4" width="7.42578125" customWidth="1"/>
    <col min="5" max="5" width="7.140625" customWidth="1"/>
    <col min="6" max="6" width="9" customWidth="1"/>
    <col min="7" max="7" width="7.28515625" customWidth="1"/>
    <col min="8" max="8" width="8" customWidth="1"/>
    <col min="9" max="9" width="10.5703125" customWidth="1"/>
    <col min="11" max="11" width="11.7109375" bestFit="1" customWidth="1"/>
    <col min="14" max="14" width="10.42578125" customWidth="1"/>
  </cols>
  <sheetData>
    <row r="2" spans="1:16" ht="28.5" customHeight="1">
      <c r="A2" s="130" t="s">
        <v>52</v>
      </c>
      <c r="B2" s="131"/>
      <c r="C2" s="131"/>
      <c r="D2" s="131"/>
      <c r="E2" s="131"/>
      <c r="F2" s="131"/>
      <c r="G2" s="131"/>
    </row>
    <row r="3" spans="1:16">
      <c r="A3" s="130" t="s">
        <v>24</v>
      </c>
      <c r="B3" s="131"/>
      <c r="C3" s="131"/>
      <c r="D3" s="131"/>
      <c r="E3" s="131"/>
      <c r="F3" s="131"/>
      <c r="G3" s="131"/>
    </row>
    <row r="4" spans="1:16" ht="15" customHeight="1">
      <c r="A4" s="128" t="str">
        <f ca="1">Koptāme!B5</f>
        <v>IEPIRKUMAM: Kondicionēšanas sistēmas uzstādīšana  Elektronikas un datorzinātņu institūta „A” korpusa  konferenču zālē” zāles remonts EDI 2015/16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6" ht="12" customHeight="1">
      <c r="A5" s="100"/>
      <c r="B5" s="100"/>
      <c r="C5" s="100"/>
      <c r="D5" s="100"/>
      <c r="E5" s="100"/>
      <c r="F5" s="100"/>
      <c r="G5" s="100"/>
    </row>
    <row r="6" spans="1:16">
      <c r="A6" s="129" t="s">
        <v>53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8"/>
    </row>
    <row r="7" spans="1:16">
      <c r="A7" s="8"/>
      <c r="B7" s="6"/>
      <c r="C7" s="6"/>
      <c r="D7" s="7"/>
      <c r="E7" s="4"/>
      <c r="F7" s="9"/>
      <c r="G7" s="4"/>
      <c r="H7" s="4"/>
      <c r="I7" s="4"/>
      <c r="J7" s="4"/>
      <c r="K7" s="2"/>
      <c r="L7" s="126" t="s">
        <v>28</v>
      </c>
      <c r="M7" s="127"/>
      <c r="N7" s="127"/>
      <c r="O7" s="59">
        <f>O25</f>
        <v>0</v>
      </c>
    </row>
    <row r="8" spans="1:16" ht="15.75" thickBot="1">
      <c r="A8" s="10"/>
      <c r="B8" s="3"/>
      <c r="C8" s="3"/>
      <c r="D8" s="4"/>
      <c r="E8" s="4"/>
      <c r="F8" s="5"/>
      <c r="G8" s="4"/>
      <c r="H8" s="4"/>
      <c r="I8" s="4"/>
      <c r="J8" s="4"/>
      <c r="K8" s="4"/>
      <c r="L8" s="132" t="s">
        <v>45</v>
      </c>
      <c r="M8" s="133"/>
      <c r="N8" s="133"/>
      <c r="O8" s="133"/>
    </row>
    <row r="9" spans="1:16">
      <c r="A9" s="150" t="s">
        <v>11</v>
      </c>
      <c r="B9" s="134" t="s">
        <v>0</v>
      </c>
      <c r="C9" s="134" t="s">
        <v>12</v>
      </c>
      <c r="D9" s="158" t="s">
        <v>13</v>
      </c>
      <c r="E9" s="134" t="s">
        <v>20</v>
      </c>
      <c r="F9" s="134"/>
      <c r="G9" s="134"/>
      <c r="H9" s="134"/>
      <c r="I9" s="134"/>
      <c r="J9" s="134"/>
      <c r="K9" s="134" t="s">
        <v>21</v>
      </c>
      <c r="L9" s="134"/>
      <c r="M9" s="134"/>
      <c r="N9" s="134"/>
      <c r="O9" s="155"/>
    </row>
    <row r="10" spans="1:16" ht="51.75" thickBot="1">
      <c r="A10" s="151"/>
      <c r="B10" s="135"/>
      <c r="C10" s="135"/>
      <c r="D10" s="159"/>
      <c r="E10" s="23" t="s">
        <v>15</v>
      </c>
      <c r="F10" s="23" t="s">
        <v>23</v>
      </c>
      <c r="G10" s="23" t="s">
        <v>8</v>
      </c>
      <c r="H10" s="23" t="s">
        <v>9</v>
      </c>
      <c r="I10" s="23" t="s">
        <v>10</v>
      </c>
      <c r="J10" s="23" t="s">
        <v>16</v>
      </c>
      <c r="K10" s="23" t="s">
        <v>17</v>
      </c>
      <c r="L10" s="23" t="s">
        <v>8</v>
      </c>
      <c r="M10" s="23" t="s">
        <v>9</v>
      </c>
      <c r="N10" s="23" t="s">
        <v>10</v>
      </c>
      <c r="O10" s="24" t="s">
        <v>18</v>
      </c>
    </row>
    <row r="11" spans="1:16">
      <c r="A11" s="49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>
        <v>7</v>
      </c>
      <c r="H11" s="34">
        <v>8</v>
      </c>
      <c r="I11" s="34">
        <v>9</v>
      </c>
      <c r="J11" s="34">
        <v>10</v>
      </c>
      <c r="K11" s="34">
        <v>11</v>
      </c>
      <c r="L11" s="34">
        <v>12</v>
      </c>
      <c r="M11" s="34">
        <v>13</v>
      </c>
      <c r="N11" s="34">
        <v>14</v>
      </c>
      <c r="O11" s="50">
        <v>15</v>
      </c>
    </row>
    <row r="12" spans="1:16">
      <c r="A12" s="49"/>
      <c r="B12" s="97" t="s">
        <v>40</v>
      </c>
      <c r="C12" s="98"/>
      <c r="D12" s="98"/>
      <c r="E12" s="34"/>
      <c r="F12" s="34"/>
      <c r="G12" s="34"/>
      <c r="H12" s="34"/>
      <c r="I12" s="34"/>
      <c r="J12" s="46"/>
      <c r="K12" s="44"/>
      <c r="L12" s="44"/>
      <c r="M12" s="44"/>
      <c r="N12" s="44"/>
      <c r="O12" s="47"/>
    </row>
    <row r="13" spans="1:16">
      <c r="A13" s="49">
        <v>1</v>
      </c>
      <c r="B13" s="96" t="s">
        <v>54</v>
      </c>
      <c r="C13" s="43" t="s">
        <v>29</v>
      </c>
      <c r="D13" s="42">
        <v>1</v>
      </c>
      <c r="E13" s="34"/>
      <c r="F13" s="34"/>
      <c r="G13" s="99">
        <f>E13*F13</f>
        <v>0</v>
      </c>
      <c r="H13" s="34"/>
      <c r="I13" s="34"/>
      <c r="J13" s="46">
        <f t="shared" ref="J13:J18" si="0">G13+H13+I13</f>
        <v>0</v>
      </c>
      <c r="K13" s="44">
        <f t="shared" ref="K13:K18" si="1">D13*E13</f>
        <v>0</v>
      </c>
      <c r="L13" s="44">
        <f t="shared" ref="L13:L18" si="2">ROUND(D13*G13,2)</f>
        <v>0</v>
      </c>
      <c r="M13" s="44">
        <f t="shared" ref="M13:M18" si="3">ROUND(D13*H13,2)</f>
        <v>0</v>
      </c>
      <c r="N13" s="44">
        <f t="shared" ref="N13:N18" si="4">ROUND(D13*I13,2)</f>
        <v>0</v>
      </c>
      <c r="O13" s="47">
        <f t="shared" ref="O13:O18" si="5">N13+M13+L13</f>
        <v>0</v>
      </c>
    </row>
    <row r="14" spans="1:16">
      <c r="A14" s="49">
        <v>2</v>
      </c>
      <c r="B14" s="96" t="s">
        <v>41</v>
      </c>
      <c r="C14" s="60" t="s">
        <v>1</v>
      </c>
      <c r="D14" s="42">
        <v>50</v>
      </c>
      <c r="E14" s="34"/>
      <c r="F14" s="34"/>
      <c r="G14" s="99">
        <f>E14*F14</f>
        <v>0</v>
      </c>
      <c r="H14" s="34"/>
      <c r="I14" s="34"/>
      <c r="J14" s="46">
        <f t="shared" si="0"/>
        <v>0</v>
      </c>
      <c r="K14" s="44">
        <f t="shared" si="1"/>
        <v>0</v>
      </c>
      <c r="L14" s="44">
        <f t="shared" si="2"/>
        <v>0</v>
      </c>
      <c r="M14" s="44">
        <f t="shared" si="3"/>
        <v>0</v>
      </c>
      <c r="N14" s="44">
        <f t="shared" si="4"/>
        <v>0</v>
      </c>
      <c r="O14" s="47">
        <f t="shared" si="5"/>
        <v>0</v>
      </c>
    </row>
    <row r="15" spans="1:16">
      <c r="A15" s="49">
        <v>3</v>
      </c>
      <c r="B15" s="96" t="s">
        <v>42</v>
      </c>
      <c r="C15" s="43" t="s">
        <v>29</v>
      </c>
      <c r="D15" s="42">
        <v>1</v>
      </c>
      <c r="E15" s="34"/>
      <c r="F15" s="34"/>
      <c r="G15" s="99">
        <f>E15*F15</f>
        <v>0</v>
      </c>
      <c r="H15" s="34"/>
      <c r="I15" s="34"/>
      <c r="J15" s="46">
        <f t="shared" si="0"/>
        <v>0</v>
      </c>
      <c r="K15" s="44">
        <f t="shared" si="1"/>
        <v>0</v>
      </c>
      <c r="L15" s="44">
        <f t="shared" si="2"/>
        <v>0</v>
      </c>
      <c r="M15" s="44">
        <f t="shared" si="3"/>
        <v>0</v>
      </c>
      <c r="N15" s="44">
        <f t="shared" si="4"/>
        <v>0</v>
      </c>
      <c r="O15" s="47">
        <f t="shared" si="5"/>
        <v>0</v>
      </c>
    </row>
    <row r="16" spans="1:16">
      <c r="A16" s="49">
        <v>4</v>
      </c>
      <c r="B16" s="96" t="s">
        <v>43</v>
      </c>
      <c r="C16" s="43" t="s">
        <v>30</v>
      </c>
      <c r="D16" s="42">
        <v>1</v>
      </c>
      <c r="E16" s="34"/>
      <c r="F16" s="34"/>
      <c r="G16" s="99">
        <f>E16*F16</f>
        <v>0</v>
      </c>
      <c r="H16" s="34"/>
      <c r="I16" s="34"/>
      <c r="J16" s="46">
        <f t="shared" si="0"/>
        <v>0</v>
      </c>
      <c r="K16" s="44">
        <f t="shared" si="1"/>
        <v>0</v>
      </c>
      <c r="L16" s="44">
        <f t="shared" si="2"/>
        <v>0</v>
      </c>
      <c r="M16" s="44">
        <f t="shared" si="3"/>
        <v>0</v>
      </c>
      <c r="N16" s="44">
        <f t="shared" si="4"/>
        <v>0</v>
      </c>
      <c r="O16" s="47">
        <f t="shared" si="5"/>
        <v>0</v>
      </c>
    </row>
    <row r="17" spans="1:16" s="48" customFormat="1">
      <c r="A17" s="49">
        <v>6</v>
      </c>
      <c r="B17" s="105" t="s">
        <v>44</v>
      </c>
      <c r="C17" s="106" t="s">
        <v>46</v>
      </c>
      <c r="D17" s="107">
        <v>1</v>
      </c>
      <c r="E17" s="44"/>
      <c r="F17" s="44"/>
      <c r="G17" s="108">
        <f>E17*F17</f>
        <v>0</v>
      </c>
      <c r="H17" s="44"/>
      <c r="I17" s="44"/>
      <c r="J17" s="46">
        <f t="shared" si="0"/>
        <v>0</v>
      </c>
      <c r="K17" s="44">
        <f t="shared" si="1"/>
        <v>0</v>
      </c>
      <c r="L17" s="44">
        <f t="shared" si="2"/>
        <v>0</v>
      </c>
      <c r="M17" s="44">
        <f t="shared" si="3"/>
        <v>0</v>
      </c>
      <c r="N17" s="44">
        <f t="shared" si="4"/>
        <v>0</v>
      </c>
      <c r="O17" s="47">
        <f t="shared" si="5"/>
        <v>0</v>
      </c>
    </row>
    <row r="18" spans="1:16" s="48" customFormat="1" ht="15.75" thickBot="1">
      <c r="A18" s="49">
        <v>7</v>
      </c>
      <c r="B18" s="101"/>
      <c r="C18" s="102"/>
      <c r="D18" s="103"/>
      <c r="E18" s="104"/>
      <c r="F18" s="104"/>
      <c r="G18" s="104"/>
      <c r="H18" s="104"/>
      <c r="I18" s="104"/>
      <c r="J18" s="46">
        <f t="shared" si="0"/>
        <v>0</v>
      </c>
      <c r="K18" s="44">
        <f t="shared" si="1"/>
        <v>0</v>
      </c>
      <c r="L18" s="44">
        <f t="shared" si="2"/>
        <v>0</v>
      </c>
      <c r="M18" s="44">
        <f t="shared" si="3"/>
        <v>0</v>
      </c>
      <c r="N18" s="44">
        <f t="shared" si="4"/>
        <v>0</v>
      </c>
      <c r="O18" s="47">
        <f t="shared" si="5"/>
        <v>0</v>
      </c>
    </row>
    <row r="19" spans="1:16" s="48" customFormat="1" ht="15.75" thickBot="1">
      <c r="A19" s="61"/>
      <c r="B19" s="109" t="s">
        <v>2</v>
      </c>
      <c r="C19" s="62" t="s">
        <v>22</v>
      </c>
      <c r="D19" s="63"/>
      <c r="E19" s="64"/>
      <c r="F19" s="64"/>
      <c r="G19" s="64"/>
      <c r="H19" s="64"/>
      <c r="I19" s="64"/>
      <c r="J19" s="64"/>
      <c r="K19" s="65">
        <f>SUM(K13:K18)</f>
        <v>0</v>
      </c>
      <c r="L19" s="65">
        <f>SUM(L13:L18)</f>
        <v>0</v>
      </c>
      <c r="M19" s="65">
        <f>SUM(M13:M18)</f>
        <v>0</v>
      </c>
      <c r="N19" s="65">
        <f>SUM(N13:N18)</f>
        <v>0</v>
      </c>
      <c r="O19" s="65">
        <f>SUM(O17:O18)</f>
        <v>0</v>
      </c>
    </row>
    <row r="20" spans="1:16">
      <c r="A20" s="22"/>
      <c r="B20" s="157" t="s">
        <v>32</v>
      </c>
      <c r="C20" s="157"/>
      <c r="D20" s="157"/>
      <c r="E20" s="157"/>
      <c r="F20" s="157"/>
      <c r="G20" s="157"/>
      <c r="H20" s="157"/>
      <c r="I20" s="157"/>
      <c r="J20" s="157"/>
      <c r="K20" s="33"/>
      <c r="L20" s="34"/>
      <c r="M20" s="35"/>
      <c r="N20" s="36"/>
      <c r="O20" s="27">
        <f>M20</f>
        <v>0</v>
      </c>
    </row>
    <row r="21" spans="1:16" ht="15.75" thickBot="1">
      <c r="A21" s="28"/>
      <c r="B21" s="138" t="s">
        <v>3</v>
      </c>
      <c r="C21" s="139"/>
      <c r="D21" s="139"/>
      <c r="E21" s="139"/>
      <c r="F21" s="139"/>
      <c r="G21" s="139"/>
      <c r="H21" s="139"/>
      <c r="I21" s="139"/>
      <c r="J21" s="140"/>
      <c r="K21" s="29"/>
      <c r="L21" s="30"/>
      <c r="M21" s="31"/>
      <c r="N21" s="31"/>
      <c r="O21" s="32">
        <f>O19+O20</f>
        <v>0</v>
      </c>
    </row>
    <row r="22" spans="1:16">
      <c r="A22" s="22"/>
      <c r="B22" s="163" t="s">
        <v>14</v>
      </c>
      <c r="C22" s="164"/>
      <c r="D22" s="164"/>
      <c r="E22" s="164"/>
      <c r="F22" s="164"/>
      <c r="G22" s="164"/>
      <c r="H22" s="164"/>
      <c r="I22" s="164"/>
      <c r="J22" s="165"/>
      <c r="K22" s="25"/>
      <c r="L22" s="26"/>
      <c r="M22" s="12"/>
      <c r="N22" s="12"/>
      <c r="O22" s="27">
        <f>O21*0.07</f>
        <v>0</v>
      </c>
    </row>
    <row r="23" spans="1:16">
      <c r="A23" s="11"/>
      <c r="B23" s="141" t="s">
        <v>4</v>
      </c>
      <c r="C23" s="142"/>
      <c r="D23" s="142"/>
      <c r="E23" s="142"/>
      <c r="F23" s="142"/>
      <c r="G23" s="142"/>
      <c r="H23" s="142"/>
      <c r="I23" s="142"/>
      <c r="J23" s="143"/>
      <c r="K23" s="21"/>
      <c r="L23" s="20"/>
      <c r="M23" s="14"/>
      <c r="N23" s="14"/>
      <c r="O23" s="13">
        <f>O21*0.04</f>
        <v>0</v>
      </c>
    </row>
    <row r="24" spans="1:16" ht="15.75" thickBot="1">
      <c r="A24" s="37"/>
      <c r="B24" s="144" t="s">
        <v>19</v>
      </c>
      <c r="C24" s="145"/>
      <c r="D24" s="145"/>
      <c r="E24" s="145"/>
      <c r="F24" s="145"/>
      <c r="G24" s="145"/>
      <c r="H24" s="145"/>
      <c r="I24" s="145"/>
      <c r="J24" s="146"/>
      <c r="K24" s="45">
        <v>0.2359</v>
      </c>
      <c r="L24" s="38"/>
      <c r="M24" s="38"/>
      <c r="N24" s="38"/>
      <c r="O24" s="39">
        <f>L19*0.2359</f>
        <v>0</v>
      </c>
    </row>
    <row r="25" spans="1:16">
      <c r="A25" s="147" t="s">
        <v>5</v>
      </c>
      <c r="B25" s="148"/>
      <c r="C25" s="148"/>
      <c r="D25" s="148"/>
      <c r="E25" s="148"/>
      <c r="F25" s="148"/>
      <c r="G25" s="148"/>
      <c r="H25" s="148"/>
      <c r="I25" s="148"/>
      <c r="J25" s="149"/>
      <c r="K25" s="40"/>
      <c r="L25" s="40"/>
      <c r="M25" s="40"/>
      <c r="N25" s="40"/>
      <c r="O25" s="41">
        <f>O24+O23+O22+O21</f>
        <v>0</v>
      </c>
    </row>
    <row r="26" spans="1:16">
      <c r="A26" s="160" t="s">
        <v>6</v>
      </c>
      <c r="B26" s="161"/>
      <c r="C26" s="161"/>
      <c r="D26" s="161"/>
      <c r="E26" s="161"/>
      <c r="F26" s="161"/>
      <c r="G26" s="161"/>
      <c r="H26" s="161"/>
      <c r="I26" s="161"/>
      <c r="J26" s="162"/>
      <c r="K26" s="16">
        <v>0.21</v>
      </c>
      <c r="L26" s="15"/>
      <c r="M26" s="15"/>
      <c r="N26" s="15"/>
      <c r="O26" s="18">
        <f>O25*0.21</f>
        <v>0</v>
      </c>
    </row>
    <row r="27" spans="1:16" ht="15.75" thickBot="1">
      <c r="A27" s="152" t="s">
        <v>7</v>
      </c>
      <c r="B27" s="153"/>
      <c r="C27" s="153"/>
      <c r="D27" s="153"/>
      <c r="E27" s="153"/>
      <c r="F27" s="153"/>
      <c r="G27" s="153"/>
      <c r="H27" s="153"/>
      <c r="I27" s="153"/>
      <c r="J27" s="154"/>
      <c r="K27" s="17"/>
      <c r="L27" s="17"/>
      <c r="M27" s="17"/>
      <c r="N27" s="17"/>
      <c r="O27" s="19">
        <f>O25+O26</f>
        <v>0</v>
      </c>
    </row>
    <row r="28" spans="1:16">
      <c r="P28" s="1"/>
    </row>
    <row r="29" spans="1:16">
      <c r="A29" s="51" t="s">
        <v>25</v>
      </c>
      <c r="B29" s="51"/>
      <c r="C29" s="51"/>
      <c r="D29" s="51"/>
      <c r="E29" s="51"/>
      <c r="F29" s="136" t="s">
        <v>26</v>
      </c>
      <c r="G29" s="137"/>
      <c r="H29" s="137"/>
      <c r="I29" s="137"/>
      <c r="J29" s="137"/>
      <c r="K29" s="137"/>
      <c r="L29" s="52"/>
      <c r="M29" s="52"/>
      <c r="N29" s="52"/>
      <c r="O29" s="52"/>
    </row>
    <row r="30" spans="1:16" ht="15" customHeight="1">
      <c r="A30" s="51" t="s">
        <v>27</v>
      </c>
      <c r="B30" s="51"/>
      <c r="C30" s="53"/>
      <c r="D30" s="54"/>
      <c r="E30" s="53"/>
      <c r="F30" s="55" t="s">
        <v>27</v>
      </c>
      <c r="G30" s="156" t="s">
        <v>31</v>
      </c>
      <c r="H30" s="156"/>
      <c r="I30" s="156"/>
      <c r="J30" s="156"/>
      <c r="K30" s="156"/>
      <c r="L30" s="156"/>
      <c r="M30" s="156"/>
      <c r="N30" s="52"/>
      <c r="O30" s="52"/>
    </row>
    <row r="31" spans="1:16">
      <c r="A31" s="51"/>
      <c r="B31" s="51"/>
      <c r="C31" s="54"/>
      <c r="D31" s="54"/>
      <c r="E31" s="53"/>
      <c r="N31" s="56"/>
      <c r="O31" s="56"/>
    </row>
    <row r="32" spans="1:16">
      <c r="A32" s="57"/>
      <c r="B32" s="57"/>
      <c r="C32" s="58"/>
      <c r="D32" s="57"/>
      <c r="E32" s="57"/>
      <c r="F32" s="55"/>
      <c r="G32" s="55"/>
      <c r="H32" s="55"/>
      <c r="I32" s="55"/>
      <c r="J32" s="55"/>
      <c r="K32" s="55"/>
      <c r="L32" s="55"/>
      <c r="M32" s="55"/>
      <c r="N32" s="55"/>
      <c r="O32" s="56"/>
    </row>
  </sheetData>
  <mergeCells count="22">
    <mergeCell ref="G30:M30"/>
    <mergeCell ref="B20:J20"/>
    <mergeCell ref="D9:D10"/>
    <mergeCell ref="C9:C10"/>
    <mergeCell ref="A26:J26"/>
    <mergeCell ref="E9:J9"/>
    <mergeCell ref="B22:J22"/>
    <mergeCell ref="B9:B10"/>
    <mergeCell ref="F29:K29"/>
    <mergeCell ref="B21:J21"/>
    <mergeCell ref="B23:J23"/>
    <mergeCell ref="B24:J24"/>
    <mergeCell ref="A25:J25"/>
    <mergeCell ref="A9:A10"/>
    <mergeCell ref="A27:J27"/>
    <mergeCell ref="K9:O9"/>
    <mergeCell ref="L7:N7"/>
    <mergeCell ref="A4:O4"/>
    <mergeCell ref="A6:O6"/>
    <mergeCell ref="A2:G2"/>
    <mergeCell ref="A3:G3"/>
    <mergeCell ref="L8:O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Koptāme</vt:lpstr>
      <vt:lpstr>Lokālā tāme  kondicionēšāna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Zanda</cp:lastModifiedBy>
  <cp:lastPrinted>2015-01-23T09:30:36Z</cp:lastPrinted>
  <dcterms:created xsi:type="dcterms:W3CDTF">2013-07-18T10:42:12Z</dcterms:created>
  <dcterms:modified xsi:type="dcterms:W3CDTF">2015-07-22T10:40:10Z</dcterms:modified>
</cp:coreProperties>
</file>